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BC11D1BF-3035-47C0-A264-B2E6A44825A0}" xr6:coauthVersionLast="47" xr6:coauthVersionMax="47" xr10:uidLastSave="{00000000-0000-0000-0000-000000000000}"/>
  <bookViews>
    <workbookView xWindow="28680" yWindow="-120" windowWidth="29040" windowHeight="15720" xr2:uid="{B8D0FACD-8649-48BE-8FAD-1C89399F00A1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R2" i="2" s="1"/>
  <c r="Q2" i="2"/>
  <c r="S2" i="2"/>
  <c r="I3" i="2"/>
  <c r="K3" i="2"/>
  <c r="K11" i="2" s="1"/>
  <c r="Q3" i="2"/>
  <c r="R3" i="2"/>
  <c r="S3" i="2"/>
  <c r="I4" i="2"/>
  <c r="I13" i="2" s="1"/>
  <c r="K4" i="2"/>
  <c r="Q4" i="2" s="1"/>
  <c r="I5" i="2"/>
  <c r="K5" i="2"/>
  <c r="Q5" i="2"/>
  <c r="R5" i="2"/>
  <c r="S5" i="2"/>
  <c r="I6" i="2"/>
  <c r="K6" i="2"/>
  <c r="S6" i="2" s="1"/>
  <c r="Q6" i="2"/>
  <c r="R6" i="2"/>
  <c r="I7" i="2"/>
  <c r="K7" i="2"/>
  <c r="Q7" i="2" s="1"/>
  <c r="R7" i="2"/>
  <c r="S7" i="2"/>
  <c r="I8" i="2"/>
  <c r="K8" i="2"/>
  <c r="Q8" i="2"/>
  <c r="R8" i="2"/>
  <c r="S8" i="2"/>
  <c r="I9" i="2"/>
  <c r="K9" i="2"/>
  <c r="Q9" i="2" s="1"/>
  <c r="R9" i="2"/>
  <c r="S9" i="2"/>
  <c r="I10" i="2"/>
  <c r="K10" i="2"/>
  <c r="Q10" i="2"/>
  <c r="R10" i="2"/>
  <c r="S10" i="2"/>
  <c r="D11" i="2"/>
  <c r="G11" i="2"/>
  <c r="H11" i="2"/>
  <c r="I12" i="2" s="1"/>
  <c r="J11" i="2"/>
  <c r="L11" i="2"/>
  <c r="M11" i="2"/>
  <c r="O11" i="2"/>
  <c r="P11" i="2"/>
  <c r="M13" i="2" l="1"/>
  <c r="P13" i="2"/>
  <c r="S13" i="2"/>
  <c r="R4" i="2"/>
  <c r="S4" i="2"/>
</calcChain>
</file>

<file path=xl/sharedStrings.xml><?xml version="1.0" encoding="utf-8"?>
<sst xmlns="http://schemas.openxmlformats.org/spreadsheetml/2006/main" count="130" uniqueCount="80">
  <si>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</si>
  <si>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</si>
  <si>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</si>
  <si>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</si>
  <si>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</si>
  <si>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</si>
  <si>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</si>
  <si>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</si>
  <si>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</si>
  <si>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</si>
  <si>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</si>
  <si>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</si>
  <si>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</si>
  <si>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</si>
  <si>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</si>
  <si>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</si>
  <si>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</si>
  <si>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</si>
  <si>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</si>
  <si>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</si>
  <si>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</si>
  <si>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</si>
  <si>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</si>
  <si>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</si>
  <si>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</si>
  <si>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</si>
  <si>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</si>
  <si>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</si>
  <si>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</si>
  <si>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</si>
  <si>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</si>
  <si>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</si>
  <si>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</si>
  <si>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</si>
  <si>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</si>
  <si>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</si>
  <si>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</si>
  <si>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</si>
  <si>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</si>
  <si>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</si>
  <si>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</si>
  <si>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</si>
  <si>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</si>
  <si>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</si>
  <si>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003-004-032-0230</t>
  </si>
  <si>
    <t>WD</t>
  </si>
  <si>
    <t>03-ARM'S LENGTH</t>
  </si>
  <si>
    <t>4000</t>
  </si>
  <si>
    <t>L238/P698</t>
  </si>
  <si>
    <t xml:space="preserve">4000 RES LAND </t>
  </si>
  <si>
    <t>NOT INSPECTED</t>
  </si>
  <si>
    <t>402</t>
  </si>
  <si>
    <t>003-008-023-0800</t>
  </si>
  <si>
    <t>L237/P859</t>
  </si>
  <si>
    <t>L238/P967</t>
  </si>
  <si>
    <t>003-008-025-1700</t>
  </si>
  <si>
    <t>20466 OAKWOOD RD</t>
  </si>
  <si>
    <t>L239/P105</t>
  </si>
  <si>
    <t>L240/P71</t>
  </si>
  <si>
    <t>003-008-026-1200</t>
  </si>
  <si>
    <t>L234/P843</t>
  </si>
  <si>
    <t>003-008-027-1300</t>
  </si>
  <si>
    <t>20011 PINEWOOD RD</t>
  </si>
  <si>
    <t>LC</t>
  </si>
  <si>
    <t>L237/P5-11</t>
  </si>
  <si>
    <t>003-008-034-0910</t>
  </si>
  <si>
    <t>19502 W LINE TR</t>
  </si>
  <si>
    <t>4100</t>
  </si>
  <si>
    <t>L238/P810</t>
  </si>
  <si>
    <t>401</t>
  </si>
  <si>
    <t>003-008-035-1430</t>
  </si>
  <si>
    <t>L234/P678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</si>
  <si>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</si>
  <si>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</si>
  <si>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</si>
  <si>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</si>
  <si>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</si>
  <si>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</si>
  <si>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</si>
  <si>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10 Acre Parcel value at $2,300 per acre.  2025 value at $2,100 per acre.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</si>
</sst>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F503-5CF1-4C55-A0A3-F13F33995551}">
  <dimension ref="A1:BL14"/>
  <sheetViews>
    <sheetView tabSelected="1" topLeftCell="F1" workbookViewId="0">
      <selection activeCell="F15" sqref="F15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C2" s="24">
        <v>45469</v>
      </c>
      <c r="D2" s="14">
        <v>15000</v>
      </c>
      <c r="E2" t="s">
        <v>45</v>
      </c>
      <c r="F2" t="s">
        <v>46</v>
      </c>
      <c r="G2" s="14">
        <v>15000</v>
      </c>
      <c r="H2" s="14">
        <v>10000</v>
      </c>
      <c r="I2" s="19">
        <f>H2/G2*100</f>
        <v>66.666666666666657</v>
      </c>
      <c r="J2" s="14">
        <v>21000</v>
      </c>
      <c r="K2" s="14">
        <f>G2-0</f>
        <v>15000</v>
      </c>
      <c r="L2" s="14">
        <v>21000</v>
      </c>
      <c r="M2" s="29">
        <v>0</v>
      </c>
      <c r="N2" s="33">
        <v>0</v>
      </c>
      <c r="O2" s="38">
        <v>10</v>
      </c>
      <c r="P2" s="38">
        <v>10</v>
      </c>
      <c r="Q2" s="14" t="e">
        <f>K2/M2</f>
        <v>#DIV/0!</v>
      </c>
      <c r="R2" s="14">
        <f>K2/O2</f>
        <v>1500</v>
      </c>
      <c r="S2" s="43">
        <f>K2/O2/43560</f>
        <v>3.4435261707988982E-2</v>
      </c>
      <c r="T2" s="38">
        <v>0</v>
      </c>
      <c r="U2" s="5" t="s">
        <v>47</v>
      </c>
      <c r="V2" t="s">
        <v>48</v>
      </c>
      <c r="X2" t="s">
        <v>49</v>
      </c>
      <c r="Y2">
        <v>0</v>
      </c>
      <c r="Z2">
        <v>0</v>
      </c>
      <c r="AA2" t="s">
        <v>50</v>
      </c>
      <c r="AC2" s="6" t="s">
        <v>51</v>
      </c>
      <c r="AL2" s="2"/>
      <c r="BC2" s="2"/>
      <c r="BE2" s="2"/>
    </row>
    <row r="3" spans="1:64" x14ac:dyDescent="0.25">
      <c r="A3" t="s">
        <v>52</v>
      </c>
      <c r="C3" s="24">
        <v>45399</v>
      </c>
      <c r="D3" s="14">
        <v>10000</v>
      </c>
      <c r="E3" t="s">
        <v>45</v>
      </c>
      <c r="F3" t="s">
        <v>46</v>
      </c>
      <c r="G3" s="14">
        <v>10000</v>
      </c>
      <c r="H3" s="14">
        <v>10000</v>
      </c>
      <c r="I3" s="19">
        <f>H3/G3*100</f>
        <v>100</v>
      </c>
      <c r="J3" s="14">
        <v>21000</v>
      </c>
      <c r="K3" s="14">
        <f>G3-0</f>
        <v>10000</v>
      </c>
      <c r="L3" s="14">
        <v>21000</v>
      </c>
      <c r="M3" s="29">
        <v>0</v>
      </c>
      <c r="N3" s="33">
        <v>0</v>
      </c>
      <c r="O3" s="38">
        <v>10</v>
      </c>
      <c r="P3" s="38">
        <v>10</v>
      </c>
      <c r="Q3" s="14" t="e">
        <f>K3/M3</f>
        <v>#DIV/0!</v>
      </c>
      <c r="R3" s="14">
        <f>K3/O3</f>
        <v>1000</v>
      </c>
      <c r="S3" s="43">
        <f>K3/O3/43560</f>
        <v>2.2956841138659319E-2</v>
      </c>
      <c r="T3" s="38">
        <v>0</v>
      </c>
      <c r="U3" s="5" t="s">
        <v>47</v>
      </c>
      <c r="V3" t="s">
        <v>53</v>
      </c>
      <c r="X3" t="s">
        <v>49</v>
      </c>
      <c r="Y3">
        <v>0</v>
      </c>
      <c r="Z3">
        <v>0</v>
      </c>
      <c r="AA3" t="s">
        <v>50</v>
      </c>
      <c r="AC3" s="6" t="s">
        <v>51</v>
      </c>
    </row>
    <row r="4" spans="1:64" x14ac:dyDescent="0.25">
      <c r="A4" t="s">
        <v>52</v>
      </c>
      <c r="C4" s="24">
        <v>45495</v>
      </c>
      <c r="D4" s="14">
        <v>29900</v>
      </c>
      <c r="E4" t="s">
        <v>45</v>
      </c>
      <c r="F4" t="s">
        <v>46</v>
      </c>
      <c r="G4" s="14">
        <v>29900</v>
      </c>
      <c r="H4" s="14">
        <v>10000</v>
      </c>
      <c r="I4" s="19">
        <f>H4/G4*100</f>
        <v>33.444816053511708</v>
      </c>
      <c r="J4" s="14">
        <v>21000</v>
      </c>
      <c r="K4" s="14">
        <f>G4-0</f>
        <v>29900</v>
      </c>
      <c r="L4" s="14">
        <v>21000</v>
      </c>
      <c r="M4" s="29">
        <v>0</v>
      </c>
      <c r="N4" s="33">
        <v>0</v>
      </c>
      <c r="O4" s="38">
        <v>10</v>
      </c>
      <c r="P4" s="38">
        <v>10</v>
      </c>
      <c r="Q4" s="14" t="e">
        <f>K4/M4</f>
        <v>#DIV/0!</v>
      </c>
      <c r="R4" s="14">
        <f>K4/O4</f>
        <v>2990</v>
      </c>
      <c r="S4" s="43">
        <f>K4/O4/43560</f>
        <v>6.8640955004591372E-2</v>
      </c>
      <c r="T4" s="38">
        <v>0</v>
      </c>
      <c r="U4" s="5" t="s">
        <v>47</v>
      </c>
      <c r="V4" t="s">
        <v>54</v>
      </c>
      <c r="X4" t="s">
        <v>49</v>
      </c>
      <c r="Y4">
        <v>0</v>
      </c>
      <c r="Z4">
        <v>0</v>
      </c>
      <c r="AA4" t="s">
        <v>50</v>
      </c>
      <c r="AC4" s="6" t="s">
        <v>51</v>
      </c>
    </row>
    <row r="5" spans="1:64" x14ac:dyDescent="0.25">
      <c r="A5" t="s">
        <v>55</v>
      </c>
      <c r="B5" t="s">
        <v>56</v>
      </c>
      <c r="C5" s="24">
        <v>45503</v>
      </c>
      <c r="D5" s="14">
        <v>12000</v>
      </c>
      <c r="E5" t="s">
        <v>45</v>
      </c>
      <c r="F5" t="s">
        <v>46</v>
      </c>
      <c r="G5" s="14">
        <v>12000</v>
      </c>
      <c r="H5" s="14">
        <v>10000</v>
      </c>
      <c r="I5" s="19">
        <f>H5/G5*100</f>
        <v>83.333333333333343</v>
      </c>
      <c r="J5" s="14">
        <v>21000</v>
      </c>
      <c r="K5" s="14">
        <f>G5-0</f>
        <v>12000</v>
      </c>
      <c r="L5" s="14">
        <v>21000</v>
      </c>
      <c r="M5" s="29">
        <v>0</v>
      </c>
      <c r="N5" s="33">
        <v>0</v>
      </c>
      <c r="O5" s="38">
        <v>10</v>
      </c>
      <c r="P5" s="38">
        <v>10</v>
      </c>
      <c r="Q5" s="14" t="e">
        <f>K5/M5</f>
        <v>#DIV/0!</v>
      </c>
      <c r="R5" s="14">
        <f>K5/O5</f>
        <v>1200</v>
      </c>
      <c r="S5" s="43">
        <f>K5/O5/43560</f>
        <v>2.7548209366391185E-2</v>
      </c>
      <c r="T5" s="38">
        <v>0</v>
      </c>
      <c r="U5" s="5" t="s">
        <v>47</v>
      </c>
      <c r="V5" t="s">
        <v>57</v>
      </c>
      <c r="X5" t="s">
        <v>49</v>
      </c>
      <c r="Y5">
        <v>0</v>
      </c>
      <c r="Z5">
        <v>0</v>
      </c>
      <c r="AA5" t="s">
        <v>50</v>
      </c>
      <c r="AC5" s="6" t="s">
        <v>51</v>
      </c>
    </row>
    <row r="6" spans="1:64" x14ac:dyDescent="0.25">
      <c r="A6" t="s">
        <v>55</v>
      </c>
      <c r="B6" t="s">
        <v>56</v>
      </c>
      <c r="C6" s="24">
        <v>45566</v>
      </c>
      <c r="D6" s="14">
        <v>25900</v>
      </c>
      <c r="E6" t="s">
        <v>45</v>
      </c>
      <c r="F6" t="s">
        <v>46</v>
      </c>
      <c r="G6" s="14">
        <v>25900</v>
      </c>
      <c r="H6" s="14">
        <v>10000</v>
      </c>
      <c r="I6" s="19">
        <f>H6/G6*100</f>
        <v>38.610038610038607</v>
      </c>
      <c r="J6" s="14">
        <v>21000</v>
      </c>
      <c r="K6" s="14">
        <f>G6-0</f>
        <v>25900</v>
      </c>
      <c r="L6" s="14">
        <v>21000</v>
      </c>
      <c r="M6" s="29">
        <v>0</v>
      </c>
      <c r="N6" s="33">
        <v>0</v>
      </c>
      <c r="O6" s="38">
        <v>10</v>
      </c>
      <c r="P6" s="38">
        <v>10</v>
      </c>
      <c r="Q6" s="14" t="e">
        <f>K6/M6</f>
        <v>#DIV/0!</v>
      </c>
      <c r="R6" s="14">
        <f>K6/O6</f>
        <v>2590</v>
      </c>
      <c r="S6" s="43">
        <f>K6/O6/43560</f>
        <v>5.9458218549127639E-2</v>
      </c>
      <c r="T6" s="38">
        <v>0</v>
      </c>
      <c r="U6" s="5" t="s">
        <v>47</v>
      </c>
      <c r="V6" t="s">
        <v>58</v>
      </c>
      <c r="X6" t="s">
        <v>49</v>
      </c>
      <c r="Y6">
        <v>0</v>
      </c>
      <c r="Z6">
        <v>0</v>
      </c>
      <c r="AA6" t="s">
        <v>50</v>
      </c>
      <c r="AC6" s="6" t="s">
        <v>51</v>
      </c>
    </row>
    <row r="7" spans="1:64" x14ac:dyDescent="0.25">
      <c r="A7" t="s">
        <v>59</v>
      </c>
      <c r="C7" s="24">
        <v>45166</v>
      </c>
      <c r="D7" s="14">
        <v>25000</v>
      </c>
      <c r="E7" t="s">
        <v>45</v>
      </c>
      <c r="F7" t="s">
        <v>46</v>
      </c>
      <c r="G7" s="14">
        <v>25000</v>
      </c>
      <c r="H7" s="14">
        <v>9500</v>
      </c>
      <c r="I7" s="19">
        <f>H7/G7*100</f>
        <v>38</v>
      </c>
      <c r="J7" s="14">
        <v>21000</v>
      </c>
      <c r="K7" s="14">
        <f>G7-0</f>
        <v>25000</v>
      </c>
      <c r="L7" s="14">
        <v>21000</v>
      </c>
      <c r="M7" s="29">
        <v>0</v>
      </c>
      <c r="N7" s="33">
        <v>0</v>
      </c>
      <c r="O7" s="38">
        <v>10</v>
      </c>
      <c r="P7" s="38">
        <v>10</v>
      </c>
      <c r="Q7" s="14" t="e">
        <f>K7/M7</f>
        <v>#DIV/0!</v>
      </c>
      <c r="R7" s="14">
        <f>K7/O7</f>
        <v>2500</v>
      </c>
      <c r="S7" s="43">
        <f>K7/O7/43560</f>
        <v>5.73921028466483E-2</v>
      </c>
      <c r="T7" s="38">
        <v>0</v>
      </c>
      <c r="U7" s="5" t="s">
        <v>47</v>
      </c>
      <c r="V7" t="s">
        <v>60</v>
      </c>
      <c r="X7" t="s">
        <v>49</v>
      </c>
      <c r="Y7">
        <v>0</v>
      </c>
      <c r="Z7">
        <v>0</v>
      </c>
      <c r="AA7" t="s">
        <v>50</v>
      </c>
      <c r="AC7" s="6" t="s">
        <v>51</v>
      </c>
    </row>
    <row r="8" spans="1:64" x14ac:dyDescent="0.25">
      <c r="A8" t="s">
        <v>61</v>
      </c>
      <c r="B8" t="s">
        <v>62</v>
      </c>
      <c r="C8" s="24">
        <v>45341</v>
      </c>
      <c r="D8" s="14">
        <v>30000</v>
      </c>
      <c r="E8" t="s">
        <v>63</v>
      </c>
      <c r="F8" t="s">
        <v>46</v>
      </c>
      <c r="G8" s="14">
        <v>30000</v>
      </c>
      <c r="H8" s="14">
        <v>9500</v>
      </c>
      <c r="I8" s="19">
        <f>H8/G8*100</f>
        <v>31.666666666666664</v>
      </c>
      <c r="J8" s="14">
        <v>21000</v>
      </c>
      <c r="K8" s="14">
        <f>G8-0</f>
        <v>30000</v>
      </c>
      <c r="L8" s="14">
        <v>21000</v>
      </c>
      <c r="M8" s="29">
        <v>0</v>
      </c>
      <c r="N8" s="33">
        <v>0</v>
      </c>
      <c r="O8" s="38">
        <v>10</v>
      </c>
      <c r="P8" s="38">
        <v>10</v>
      </c>
      <c r="Q8" s="14" t="e">
        <f>K8/M8</f>
        <v>#DIV/0!</v>
      </c>
      <c r="R8" s="14">
        <f>K8/O8</f>
        <v>3000</v>
      </c>
      <c r="S8" s="43">
        <f>K8/O8/43560</f>
        <v>6.8870523415977963E-2</v>
      </c>
      <c r="T8" s="38">
        <v>0</v>
      </c>
      <c r="U8" s="5" t="s">
        <v>47</v>
      </c>
      <c r="V8" t="s">
        <v>64</v>
      </c>
      <c r="X8" t="s">
        <v>49</v>
      </c>
      <c r="Y8">
        <v>0</v>
      </c>
      <c r="Z8">
        <v>0</v>
      </c>
      <c r="AA8" t="s">
        <v>50</v>
      </c>
      <c r="AC8" s="6" t="s">
        <v>51</v>
      </c>
    </row>
    <row r="9" spans="1:64" x14ac:dyDescent="0.25">
      <c r="A9" t="s">
        <v>65</v>
      </c>
      <c r="B9" t="s">
        <v>66</v>
      </c>
      <c r="C9" s="24">
        <v>45475</v>
      </c>
      <c r="D9" s="14">
        <v>35000</v>
      </c>
      <c r="E9" t="s">
        <v>45</v>
      </c>
      <c r="F9" t="s">
        <v>46</v>
      </c>
      <c r="G9" s="14">
        <v>35000</v>
      </c>
      <c r="H9" s="14">
        <v>10800</v>
      </c>
      <c r="I9" s="19">
        <f>H9/G9*100</f>
        <v>30.857142857142854</v>
      </c>
      <c r="J9" s="14">
        <v>22520</v>
      </c>
      <c r="K9" s="14">
        <f>G9-0</f>
        <v>35000</v>
      </c>
      <c r="L9" s="14">
        <v>21000</v>
      </c>
      <c r="M9" s="29">
        <v>0</v>
      </c>
      <c r="N9" s="33">
        <v>0</v>
      </c>
      <c r="O9" s="38">
        <v>10</v>
      </c>
      <c r="P9" s="38">
        <v>10</v>
      </c>
      <c r="Q9" s="14" t="e">
        <f>K9/M9</f>
        <v>#DIV/0!</v>
      </c>
      <c r="R9" s="14">
        <f>K9/O9</f>
        <v>3500</v>
      </c>
      <c r="S9" s="43">
        <f>K9/O9/43560</f>
        <v>8.0348943985307619E-2</v>
      </c>
      <c r="T9" s="38">
        <v>0</v>
      </c>
      <c r="U9" s="5" t="s">
        <v>67</v>
      </c>
      <c r="V9" t="s">
        <v>68</v>
      </c>
      <c r="X9" t="s">
        <v>49</v>
      </c>
      <c r="Y9">
        <v>0</v>
      </c>
      <c r="Z9">
        <v>0</v>
      </c>
      <c r="AA9" t="s">
        <v>50</v>
      </c>
      <c r="AC9" s="6" t="s">
        <v>69</v>
      </c>
    </row>
    <row r="10" spans="1:64" ht="15.75" thickBot="1" x14ac:dyDescent="0.3">
      <c r="A10" t="s">
        <v>70</v>
      </c>
      <c r="C10" s="24">
        <v>45149</v>
      </c>
      <c r="D10" s="14">
        <v>22500</v>
      </c>
      <c r="E10" t="s">
        <v>45</v>
      </c>
      <c r="F10" t="s">
        <v>46</v>
      </c>
      <c r="G10" s="14">
        <v>22500</v>
      </c>
      <c r="H10" s="14">
        <v>9500</v>
      </c>
      <c r="I10" s="19">
        <f>H10/G10*100</f>
        <v>42.222222222222221</v>
      </c>
      <c r="J10" s="14">
        <v>21000</v>
      </c>
      <c r="K10" s="14">
        <f>G10-0</f>
        <v>22500</v>
      </c>
      <c r="L10" s="14">
        <v>21000</v>
      </c>
      <c r="M10" s="29">
        <v>0</v>
      </c>
      <c r="N10" s="33">
        <v>0</v>
      </c>
      <c r="O10" s="38">
        <v>10</v>
      </c>
      <c r="P10" s="38">
        <v>10</v>
      </c>
      <c r="Q10" s="14" t="e">
        <f>K10/M10</f>
        <v>#DIV/0!</v>
      </c>
      <c r="R10" s="14">
        <f>K10/O10</f>
        <v>2250</v>
      </c>
      <c r="S10" s="43">
        <f>K10/O10/43560</f>
        <v>5.1652892561983473E-2</v>
      </c>
      <c r="T10" s="38">
        <v>0</v>
      </c>
      <c r="U10" s="5" t="s">
        <v>47</v>
      </c>
      <c r="V10" t="s">
        <v>71</v>
      </c>
      <c r="X10" t="s">
        <v>49</v>
      </c>
      <c r="Y10">
        <v>0</v>
      </c>
      <c r="Z10">
        <v>0</v>
      </c>
      <c r="AA10" t="s">
        <v>50</v>
      </c>
      <c r="AC10" s="6" t="s">
        <v>51</v>
      </c>
    </row>
    <row r="11" spans="1:64" ht="15.75" thickTop="1" x14ac:dyDescent="0.25">
      <c r="A11" s="7"/>
      <c r="B11" s="7"/>
      <c r="C11" s="25" t="s">
        <v>72</v>
      </c>
      <c r="D11" s="15">
        <f>+SUM(D2:D10)</f>
        <v>205300</v>
      </c>
      <c r="E11" s="7"/>
      <c r="F11" s="7"/>
      <c r="G11" s="15">
        <f>+SUM(G2:G10)</f>
        <v>205300</v>
      </c>
      <c r="H11" s="15">
        <f>+SUM(H2:H10)</f>
        <v>89300</v>
      </c>
      <c r="I11" s="20"/>
      <c r="J11" s="15">
        <f>+SUM(J2:J10)</f>
        <v>190520</v>
      </c>
      <c r="K11" s="15">
        <f>+SUM(K2:K10)</f>
        <v>205300</v>
      </c>
      <c r="L11" s="15">
        <f>+SUM(L2:L10)</f>
        <v>189000</v>
      </c>
      <c r="M11" s="30">
        <f>+SUM(M2:M10)</f>
        <v>0</v>
      </c>
      <c r="N11" s="34"/>
      <c r="O11" s="39">
        <f>+SUM(O2:O10)</f>
        <v>90</v>
      </c>
      <c r="P11" s="39">
        <f>+SUM(P2:P10)</f>
        <v>90</v>
      </c>
      <c r="Q11" s="15"/>
      <c r="R11" s="15"/>
      <c r="S11" s="44"/>
      <c r="T11" s="39"/>
      <c r="U11" s="8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64" x14ac:dyDescent="0.25">
      <c r="A12" s="9"/>
      <c r="B12" s="9"/>
      <c r="C12" s="26"/>
      <c r="D12" s="16"/>
      <c r="E12" s="9"/>
      <c r="F12" s="9"/>
      <c r="G12" s="16"/>
      <c r="H12" s="16" t="s">
        <v>73</v>
      </c>
      <c r="I12" s="21">
        <f>H11/G11*100</f>
        <v>43.497320993667806</v>
      </c>
      <c r="J12" s="16"/>
      <c r="K12" s="16"/>
      <c r="L12" s="16" t="s">
        <v>74</v>
      </c>
      <c r="M12" s="31"/>
      <c r="N12" s="35"/>
      <c r="O12" s="40" t="s">
        <v>74</v>
      </c>
      <c r="P12" s="40"/>
      <c r="Q12" s="16"/>
      <c r="R12" s="16" t="s">
        <v>74</v>
      </c>
      <c r="S12" s="45"/>
      <c r="T12" s="40"/>
      <c r="U12" s="10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64" x14ac:dyDescent="0.25">
      <c r="A13" s="11"/>
      <c r="B13" s="11"/>
      <c r="C13" s="27"/>
      <c r="D13" s="17"/>
      <c r="E13" s="11"/>
      <c r="F13" s="11"/>
      <c r="G13" s="17"/>
      <c r="H13" s="17" t="s">
        <v>75</v>
      </c>
      <c r="I13" s="22">
        <f>STDEV(I2:I10)</f>
        <v>25.434738669660785</v>
      </c>
      <c r="J13" s="17"/>
      <c r="K13" s="17"/>
      <c r="L13" s="17" t="s">
        <v>76</v>
      </c>
      <c r="M13" s="47" t="e">
        <f>K11/M11</f>
        <v>#DIV/0!</v>
      </c>
      <c r="N13" s="36"/>
      <c r="O13" s="41" t="s">
        <v>77</v>
      </c>
      <c r="P13" s="41">
        <f>K11/O11</f>
        <v>2281.1111111111113</v>
      </c>
      <c r="Q13" s="17"/>
      <c r="R13" s="17" t="s">
        <v>78</v>
      </c>
      <c r="S13" s="46">
        <f>K11/O11/43560</f>
        <v>5.236710539740843E-2</v>
      </c>
      <c r="T13" s="41"/>
      <c r="U13" s="12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64" x14ac:dyDescent="0.25">
      <c r="F14" t="s">
        <v>79</v>
      </c>
    </row>
  </sheetData>
  <conditionalFormatting sqref="A2:AR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350D-EB2A-42EB-968F-FE07E90CBCC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2026-02-08T19:49:44Z</dcterms:created>
  <dcterms:modified xsi:type="dcterms:W3CDTF">2026-02-08T19:52:42Z</dcterms:modified>
</cp:coreProperties>
</file>